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<sst xmlns="http://schemas.openxmlformats.org/spreadsheetml/2006/main" count="45" uniqueCount="43">
  <si>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</si>
  <si>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</si>
  <si>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</si>
  <si>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</si>
  <si>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</si>
  <si>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</si>
  <si>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</si>
  <si>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</si>
  <si>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</si>
  <si>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</si>
  <si>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</si>
  <si>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</si>
  <si>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</si>
  <si>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</si>
  <si>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</si>
  <si>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</si>
  <si>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</si>
  <si>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</si>
  <si>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Modernizacja kotłowni z węglowej na gazową oraz naprawa dachu i wymiana orynnowania</t>
  </si>
  <si>
    <t>Przebudowa drogi  nr 29322 Złotów - Wiśniewka-Trudna (na odcinku Prochy)</t>
  </si>
  <si>
    <t>Przebudowa chodników przy drodze Nr 29126 Nadarzyce-Sypniewo w m.Sypniewo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</si>
  <si>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</si>
  <si>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</si>
  <si>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</si>
  <si>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</si>
  <si>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</si>
  <si>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>Zakup sprzetu komputerowego dla Powiatowego Zarządu Dróg w Złotowie</t>
  </si>
  <si>
    <t>Zakup sprzętu AGD i RTV dla Ośrodka Interwencji Kryzysowej w Jastrowiu</t>
  </si>
  <si>
    <t>Zakup urządzenia zabezpieczającego sieć "FORIIGATE" (17.000 zł)oraz zakup kserokopiarki (15.000 zł) dla Starostwa Powiatowego w Złotowie</t>
  </si>
  <si>
    <t>Zakup kserokopiarki dla Powiatowego Centrum Pomocy Rodzinie w Złotowie</t>
  </si>
  <si>
    <t>Przebudowa drogi  nr 29329 Lipka - Sępólno Krajeńskie na odc.od m Lipka -Czyżkowo do granic powiatu (dł.odc.5,8 km)</t>
  </si>
  <si>
    <t>Przebudowa drogi Nr 29330 na odcinku Batorowo-Białobłocie</t>
  </si>
  <si>
    <t>Przebudowa drogi Nr 1049P Święta-Wąsosz</t>
  </si>
  <si>
    <t>Budowa Sali gimnastycznej przy Zespole Szkół Ekonomicznych w Złotowie</t>
  </si>
  <si>
    <t xml:space="preserve">Załącznik nr 3 do  </t>
  </si>
  <si>
    <t>Dofinansowanie do zakupu samochodu w ramach programu "Edukacja" umowa z PFRON</t>
  </si>
  <si>
    <t>Wykonanie nawierzchni wjazdu na bazę sprzętową, wykonanie bramy wjazdowej oraz zagospodarowanie terenu  wokół wjazdu</t>
  </si>
  <si>
    <t>Ocieplenie ścian i dachu obiektu,wymiana okien,drzwi oraz bram garażowych "Termomodernizacja budynku administracyjnego Komendy Powiatowej Straży Pożarnej w Złotowie</t>
  </si>
  <si>
    <t>Zakup sprzętu nagłaśniającego salę sesyjną w budynku Starostwa Powiatowego w Złotowie</t>
  </si>
  <si>
    <t>Zakup sprzetu w placówce opiekuńczo-wychowawczej  w Jastrowiu (osiagnięcie standartów)</t>
  </si>
  <si>
    <t>Zakup pieca gazowego dla II Rodzinnego Domu Dziecka w Złotowie</t>
  </si>
  <si>
    <t>z dnia 28 grudnia 2006 roku</t>
  </si>
  <si>
    <t>Uchwały Nr III/19/2006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</si>
</sst>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27">
      <selection activeCell="A1" sqref="A1:N35"/>
    </sheetView>
  </sheetViews>
  <sheetFormatPr defaultColWidth="9.00390625" defaultRowHeight="12.75"/>
  <cols>
    <col min="1" max="1" width="4.00390625" style="1" customWidth="1"/>
    <col min="2" max="2" width="9.375" style="1" customWidth="1"/>
    <col min="3" max="3" width="9.625" style="1" customWidth="1"/>
    <col min="4" max="4" width="9.375" style="1" customWidth="1"/>
    <col min="5" max="5" width="46.75390625" style="2" customWidth="1"/>
    <col min="6" max="6" width="21.75390625" style="46" customWidth="1"/>
    <col min="7" max="7" width="12.75390625" style="46" hidden="1" customWidth="1"/>
    <col min="8" max="8" width="14.25390625" style="46" hidden="1" customWidth="1"/>
    <col min="9" max="9" width="21.75390625" style="46" hidden="1" customWidth="1"/>
    <col min="10" max="11" width="0" style="5" hidden="1" customWidth="1"/>
    <col min="12" max="12" width="13.625" style="5" customWidth="1"/>
    <col min="13" max="14" width="14.375" style="5" customWidth="1"/>
    <col min="15" max="16384" width="9.125" style="5" customWidth="1"/>
  </cols>
  <sheetData>
    <row r="1" spans="6:13" ht="12.75">
      <c r="F1" s="3"/>
      <c r="G1" s="4"/>
      <c r="H1" s="3"/>
      <c r="I1" s="3" t="s">
        <v>12</v>
      </c>
      <c r="J1" s="4"/>
      <c r="K1" s="4"/>
      <c r="L1" s="4"/>
      <c r="M1" s="3" t="s">
        <v>34</v>
      </c>
    </row>
    <row r="2" spans="6:13" ht="12.75">
      <c r="F2" s="3"/>
      <c r="G2" s="4"/>
      <c r="H2" s="3"/>
      <c r="I2" s="3" t="s">
        <v>13</v>
      </c>
      <c r="J2" s="4"/>
      <c r="K2" s="4"/>
      <c r="L2" s="4"/>
      <c r="M2" s="3" t="s">
        <v>42</v>
      </c>
    </row>
    <row r="3" spans="6:13" ht="12.75">
      <c r="F3" s="3"/>
      <c r="G3" s="4"/>
      <c r="H3" s="3"/>
      <c r="I3" s="3" t="s">
        <v>6</v>
      </c>
      <c r="J3" s="4"/>
      <c r="K3" s="4"/>
      <c r="L3" s="4"/>
      <c r="M3" s="3" t="s">
        <v>6</v>
      </c>
    </row>
    <row r="4" spans="6:13" ht="12.75">
      <c r="F4" s="3"/>
      <c r="G4" s="4"/>
      <c r="H4" s="3"/>
      <c r="I4" s="3" t="s">
        <v>14</v>
      </c>
      <c r="J4" s="4"/>
      <c r="K4" s="4"/>
      <c r="L4" s="4"/>
      <c r="M4" s="3" t="s">
        <v>41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59" t="s">
        <v>7</v>
      </c>
      <c r="B8" s="59"/>
      <c r="C8" s="59"/>
      <c r="D8" s="59"/>
      <c r="E8" s="59"/>
      <c r="F8" s="59"/>
      <c r="G8" s="9"/>
      <c r="H8" s="9"/>
      <c r="I8" s="9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ht="30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4</v>
      </c>
      <c r="F11" s="12" t="s">
        <v>16</v>
      </c>
      <c r="G11" s="12" t="s">
        <v>9</v>
      </c>
      <c r="H11" s="12" t="s">
        <v>10</v>
      </c>
      <c r="I11" s="12" t="s">
        <v>11</v>
      </c>
      <c r="J11" s="13"/>
      <c r="K11" s="13"/>
      <c r="L11" s="14" t="s">
        <v>23</v>
      </c>
      <c r="M11" s="12" t="s">
        <v>24</v>
      </c>
      <c r="N11" s="15" t="s">
        <v>11</v>
      </c>
    </row>
    <row r="12" spans="1:14" ht="52.5" customHeight="1">
      <c r="A12" s="10">
        <v>1</v>
      </c>
      <c r="B12" s="10">
        <v>600</v>
      </c>
      <c r="C12" s="10">
        <v>60014</v>
      </c>
      <c r="D12" s="10">
        <v>6050</v>
      </c>
      <c r="E12" s="16" t="s">
        <v>32</v>
      </c>
      <c r="F12" s="17">
        <v>200000</v>
      </c>
      <c r="G12" s="18"/>
      <c r="H12" s="18"/>
      <c r="I12" s="18">
        <f>SUM(F12:G12)</f>
        <v>200000</v>
      </c>
      <c r="J12" s="19"/>
      <c r="K12" s="19"/>
      <c r="L12" s="20"/>
      <c r="M12" s="21">
        <v>50000</v>
      </c>
      <c r="N12" s="22">
        <f>SUM(F12+L12-M12)</f>
        <v>150000</v>
      </c>
    </row>
    <row r="13" spans="1:14" ht="30" customHeight="1">
      <c r="A13" s="10">
        <v>2</v>
      </c>
      <c r="B13" s="10">
        <v>600</v>
      </c>
      <c r="C13" s="10">
        <v>60014</v>
      </c>
      <c r="D13" s="10">
        <v>6050</v>
      </c>
      <c r="E13" s="37" t="s">
        <v>31</v>
      </c>
      <c r="F13" s="23">
        <v>118438</v>
      </c>
      <c r="G13" s="24"/>
      <c r="H13" s="24"/>
      <c r="I13" s="24"/>
      <c r="J13" s="47"/>
      <c r="K13" s="47"/>
      <c r="L13" s="48"/>
      <c r="M13" s="49"/>
      <c r="N13" s="22">
        <f>SUM(F13+L13-M13)</f>
        <v>118438</v>
      </c>
    </row>
    <row r="14" spans="1:14" ht="52.5" customHeight="1">
      <c r="A14" s="10">
        <v>3</v>
      </c>
      <c r="B14" s="10">
        <v>600</v>
      </c>
      <c r="C14" s="10">
        <v>60014</v>
      </c>
      <c r="D14" s="10">
        <v>6050</v>
      </c>
      <c r="E14" s="16" t="s">
        <v>30</v>
      </c>
      <c r="F14" s="17">
        <v>1070810</v>
      </c>
      <c r="G14" s="18"/>
      <c r="H14" s="18"/>
      <c r="I14" s="18">
        <f>SUM(F14:G14)</f>
        <v>1070810</v>
      </c>
      <c r="J14" s="19"/>
      <c r="K14" s="19"/>
      <c r="L14" s="20">
        <f>150000+20000+50000</f>
        <v>220000</v>
      </c>
      <c r="M14" s="21"/>
      <c r="N14" s="22">
        <f>SUM(F14+L14-M14)</f>
        <v>1290810</v>
      </c>
    </row>
    <row r="15" spans="1:14" ht="41.25" customHeight="1">
      <c r="A15" s="10">
        <v>4</v>
      </c>
      <c r="B15" s="10">
        <v>600</v>
      </c>
      <c r="C15" s="10">
        <v>60014</v>
      </c>
      <c r="D15" s="10">
        <v>6050</v>
      </c>
      <c r="E15" s="16" t="s">
        <v>19</v>
      </c>
      <c r="F15" s="23">
        <v>707752</v>
      </c>
      <c r="G15" s="24"/>
      <c r="H15" s="24"/>
      <c r="I15" s="24"/>
      <c r="J15" s="19"/>
      <c r="K15" s="19"/>
      <c r="L15" s="25"/>
      <c r="M15" s="26"/>
      <c r="N15" s="22">
        <f aca="true" t="shared" si="0" ref="N15:N34">SUM(F15+L15-M15)</f>
        <v>707752</v>
      </c>
    </row>
    <row r="16" spans="1:14" ht="47.25" customHeight="1">
      <c r="A16" s="10">
        <v>5</v>
      </c>
      <c r="B16" s="10">
        <v>600</v>
      </c>
      <c r="C16" s="10">
        <v>60014</v>
      </c>
      <c r="D16" s="10">
        <v>6050</v>
      </c>
      <c r="E16" s="16" t="s">
        <v>20</v>
      </c>
      <c r="F16" s="17">
        <v>250000</v>
      </c>
      <c r="G16" s="18"/>
      <c r="H16" s="18"/>
      <c r="I16" s="18">
        <f>SUM(F16:G16)</f>
        <v>250000</v>
      </c>
      <c r="J16" s="19"/>
      <c r="K16" s="19"/>
      <c r="L16" s="27"/>
      <c r="M16" s="28"/>
      <c r="N16" s="22">
        <f t="shared" si="0"/>
        <v>250000</v>
      </c>
    </row>
    <row r="17" spans="1:14" ht="36" customHeight="1">
      <c r="A17" s="10">
        <v>6</v>
      </c>
      <c r="B17" s="10">
        <v>600</v>
      </c>
      <c r="C17" s="10">
        <v>60014</v>
      </c>
      <c r="D17" s="10">
        <v>6050</v>
      </c>
      <c r="E17" s="29" t="s">
        <v>15</v>
      </c>
      <c r="F17" s="17">
        <v>211186</v>
      </c>
      <c r="G17" s="18"/>
      <c r="H17" s="18"/>
      <c r="I17" s="18">
        <f>300000+G17-H17</f>
        <v>300000</v>
      </c>
      <c r="J17" s="19"/>
      <c r="K17" s="19"/>
      <c r="L17" s="25"/>
      <c r="M17" s="26"/>
      <c r="N17" s="22">
        <f t="shared" si="0"/>
        <v>211186</v>
      </c>
    </row>
    <row r="18" spans="1:14" ht="42.75" customHeight="1">
      <c r="A18" s="10">
        <v>7</v>
      </c>
      <c r="B18" s="10">
        <v>600</v>
      </c>
      <c r="C18" s="10">
        <v>60014</v>
      </c>
      <c r="D18" s="10">
        <v>6050</v>
      </c>
      <c r="E18" s="29" t="s">
        <v>22</v>
      </c>
      <c r="F18" s="17">
        <v>130000</v>
      </c>
      <c r="G18" s="18"/>
      <c r="H18" s="18"/>
      <c r="I18" s="18"/>
      <c r="J18" s="19"/>
      <c r="K18" s="19"/>
      <c r="L18" s="27"/>
      <c r="M18" s="28"/>
      <c r="N18" s="22">
        <f t="shared" si="0"/>
        <v>130000</v>
      </c>
    </row>
    <row r="19" spans="1:14" ht="34.5" customHeight="1">
      <c r="A19" s="10">
        <v>8</v>
      </c>
      <c r="B19" s="10">
        <v>600</v>
      </c>
      <c r="C19" s="10">
        <v>60014</v>
      </c>
      <c r="D19" s="10">
        <v>6050</v>
      </c>
      <c r="E19" s="29" t="s">
        <v>21</v>
      </c>
      <c r="F19" s="17">
        <v>310000</v>
      </c>
      <c r="G19" s="18"/>
      <c r="H19" s="18"/>
      <c r="I19" s="18"/>
      <c r="J19" s="19"/>
      <c r="K19" s="19"/>
      <c r="L19" s="25"/>
      <c r="M19" s="26">
        <f>60000+150000</f>
        <v>210000</v>
      </c>
      <c r="N19" s="22">
        <f t="shared" si="0"/>
        <v>100000</v>
      </c>
    </row>
    <row r="20" spans="1:14" ht="43.5" customHeight="1">
      <c r="A20" s="10">
        <v>9</v>
      </c>
      <c r="B20" s="10">
        <v>600</v>
      </c>
      <c r="C20" s="10">
        <v>60014</v>
      </c>
      <c r="D20" s="10">
        <v>6050</v>
      </c>
      <c r="E20" s="29" t="s">
        <v>36</v>
      </c>
      <c r="F20" s="17">
        <v>42347</v>
      </c>
      <c r="G20" s="18"/>
      <c r="H20" s="18"/>
      <c r="I20" s="18"/>
      <c r="J20" s="19"/>
      <c r="K20" s="19"/>
      <c r="L20" s="25"/>
      <c r="M20" s="26"/>
      <c r="N20" s="22">
        <f>SUM(F20+L20-M20)</f>
        <v>42347</v>
      </c>
    </row>
    <row r="21" spans="1:14" ht="34.5" customHeight="1">
      <c r="A21" s="10">
        <v>10</v>
      </c>
      <c r="B21" s="10">
        <v>600</v>
      </c>
      <c r="C21" s="10">
        <v>60014</v>
      </c>
      <c r="D21" s="10">
        <v>6060</v>
      </c>
      <c r="E21" s="29" t="s">
        <v>26</v>
      </c>
      <c r="F21" s="17">
        <v>4000</v>
      </c>
      <c r="G21" s="18"/>
      <c r="H21" s="18"/>
      <c r="I21" s="18"/>
      <c r="J21" s="19"/>
      <c r="K21" s="19"/>
      <c r="L21" s="25"/>
      <c r="M21" s="26">
        <v>782</v>
      </c>
      <c r="N21" s="22">
        <f t="shared" si="0"/>
        <v>3218</v>
      </c>
    </row>
    <row r="22" spans="1:14" s="36" customFormat="1" ht="34.5" customHeight="1">
      <c r="A22" s="10">
        <v>11</v>
      </c>
      <c r="B22" s="10">
        <v>700</v>
      </c>
      <c r="C22" s="10">
        <v>70005</v>
      </c>
      <c r="D22" s="10">
        <v>6060</v>
      </c>
      <c r="E22" s="30" t="s">
        <v>25</v>
      </c>
      <c r="F22" s="31">
        <v>738000</v>
      </c>
      <c r="G22" s="18"/>
      <c r="H22" s="18"/>
      <c r="I22" s="18"/>
      <c r="J22" s="32"/>
      <c r="K22" s="32"/>
      <c r="L22" s="33"/>
      <c r="M22" s="34"/>
      <c r="N22" s="35">
        <f t="shared" si="0"/>
        <v>738000</v>
      </c>
    </row>
    <row r="23" spans="1:14" ht="31.5" customHeight="1">
      <c r="A23" s="10">
        <v>12</v>
      </c>
      <c r="B23" s="10">
        <v>750</v>
      </c>
      <c r="C23" s="10">
        <v>75020</v>
      </c>
      <c r="D23" s="10">
        <v>6060</v>
      </c>
      <c r="E23" s="16" t="s">
        <v>8</v>
      </c>
      <c r="F23" s="17">
        <v>30000</v>
      </c>
      <c r="G23" s="18"/>
      <c r="H23" s="18"/>
      <c r="I23" s="18">
        <v>7300</v>
      </c>
      <c r="J23" s="19"/>
      <c r="K23" s="19"/>
      <c r="L23" s="25"/>
      <c r="M23" s="26">
        <v>8723</v>
      </c>
      <c r="N23" s="22">
        <f>SUM(F23+L23-M23)</f>
        <v>21277</v>
      </c>
    </row>
    <row r="24" spans="1:14" ht="31.5" customHeight="1">
      <c r="A24" s="10">
        <v>13</v>
      </c>
      <c r="B24" s="10">
        <v>750</v>
      </c>
      <c r="C24" s="10">
        <v>75020</v>
      </c>
      <c r="D24" s="10">
        <v>6060</v>
      </c>
      <c r="E24" s="16" t="s">
        <v>38</v>
      </c>
      <c r="F24" s="17">
        <v>11660</v>
      </c>
      <c r="G24" s="18"/>
      <c r="H24" s="18"/>
      <c r="I24" s="18">
        <v>7300</v>
      </c>
      <c r="J24" s="19"/>
      <c r="K24" s="19"/>
      <c r="L24" s="25"/>
      <c r="M24" s="26"/>
      <c r="N24" s="22">
        <f>SUM(F24+L24-M24)</f>
        <v>11660</v>
      </c>
    </row>
    <row r="25" spans="1:14" ht="60.75" customHeight="1">
      <c r="A25" s="10">
        <v>14</v>
      </c>
      <c r="B25" s="10">
        <v>750</v>
      </c>
      <c r="C25" s="10">
        <v>75020</v>
      </c>
      <c r="D25" s="10">
        <v>6060</v>
      </c>
      <c r="E25" s="16" t="s">
        <v>28</v>
      </c>
      <c r="F25" s="17">
        <v>32000</v>
      </c>
      <c r="G25" s="18"/>
      <c r="H25" s="18"/>
      <c r="I25" s="18">
        <v>7300</v>
      </c>
      <c r="J25" s="19"/>
      <c r="K25" s="19"/>
      <c r="L25" s="25"/>
      <c r="M25" s="26"/>
      <c r="N25" s="22">
        <f>SUM(F25+L25-M25)</f>
        <v>32000</v>
      </c>
    </row>
    <row r="26" spans="1:14" ht="63" customHeight="1">
      <c r="A26" s="10">
        <v>15</v>
      </c>
      <c r="B26" s="10">
        <v>754</v>
      </c>
      <c r="C26" s="10">
        <v>75411</v>
      </c>
      <c r="D26" s="10">
        <v>6050</v>
      </c>
      <c r="E26" s="37" t="s">
        <v>37</v>
      </c>
      <c r="F26" s="17">
        <v>148468</v>
      </c>
      <c r="G26" s="18"/>
      <c r="H26" s="18"/>
      <c r="I26" s="18">
        <v>0</v>
      </c>
      <c r="J26" s="19"/>
      <c r="K26" s="19"/>
      <c r="L26" s="25"/>
      <c r="M26" s="26"/>
      <c r="N26" s="22">
        <f t="shared" si="0"/>
        <v>148468</v>
      </c>
    </row>
    <row r="27" spans="1:14" ht="48" customHeight="1">
      <c r="A27" s="10">
        <v>16</v>
      </c>
      <c r="B27" s="10">
        <v>754</v>
      </c>
      <c r="C27" s="10">
        <v>75414</v>
      </c>
      <c r="D27" s="10">
        <v>6060</v>
      </c>
      <c r="E27" s="37" t="s">
        <v>17</v>
      </c>
      <c r="F27" s="17">
        <v>18500</v>
      </c>
      <c r="G27" s="18"/>
      <c r="H27" s="18"/>
      <c r="I27" s="18">
        <v>0</v>
      </c>
      <c r="J27" s="19"/>
      <c r="K27" s="19"/>
      <c r="L27" s="25"/>
      <c r="M27" s="26"/>
      <c r="N27" s="22">
        <f>SUM(F27+L27-M27)</f>
        <v>18500</v>
      </c>
    </row>
    <row r="28" spans="1:14" ht="48" customHeight="1">
      <c r="A28" s="10">
        <v>17</v>
      </c>
      <c r="B28" s="10">
        <v>851</v>
      </c>
      <c r="C28" s="10">
        <v>85154</v>
      </c>
      <c r="D28" s="10">
        <v>6060</v>
      </c>
      <c r="E28" s="37" t="s">
        <v>27</v>
      </c>
      <c r="F28" s="17">
        <v>11650</v>
      </c>
      <c r="G28" s="18"/>
      <c r="H28" s="18"/>
      <c r="I28" s="18"/>
      <c r="J28" s="19"/>
      <c r="K28" s="19"/>
      <c r="L28" s="25"/>
      <c r="M28" s="26"/>
      <c r="N28" s="22">
        <f t="shared" si="0"/>
        <v>11650</v>
      </c>
    </row>
    <row r="29" spans="1:14" ht="48" customHeight="1">
      <c r="A29" s="10">
        <v>18</v>
      </c>
      <c r="B29" s="10">
        <v>852</v>
      </c>
      <c r="C29" s="10">
        <v>85201</v>
      </c>
      <c r="D29" s="10">
        <v>6060</v>
      </c>
      <c r="E29" s="37" t="s">
        <v>40</v>
      </c>
      <c r="F29" s="17"/>
      <c r="G29" s="54"/>
      <c r="H29" s="54"/>
      <c r="I29" s="54"/>
      <c r="J29" s="55"/>
      <c r="K29" s="55"/>
      <c r="L29" s="56">
        <v>6500</v>
      </c>
      <c r="M29" s="57"/>
      <c r="N29" s="58">
        <f>SUM(F29+L29-M29)</f>
        <v>6500</v>
      </c>
    </row>
    <row r="30" spans="1:14" ht="48" customHeight="1">
      <c r="A30" s="10">
        <v>18</v>
      </c>
      <c r="B30" s="10">
        <v>852</v>
      </c>
      <c r="C30" s="10">
        <v>85201</v>
      </c>
      <c r="D30" s="10">
        <v>6060</v>
      </c>
      <c r="E30" s="37" t="s">
        <v>39</v>
      </c>
      <c r="F30" s="17">
        <v>10000</v>
      </c>
      <c r="G30" s="54"/>
      <c r="H30" s="54"/>
      <c r="I30" s="54"/>
      <c r="J30" s="55"/>
      <c r="K30" s="55"/>
      <c r="L30" s="56"/>
      <c r="M30" s="57"/>
      <c r="N30" s="58">
        <f>SUM(F30+L30-M30)</f>
        <v>10000</v>
      </c>
    </row>
    <row r="31" spans="1:14" ht="48" customHeight="1">
      <c r="A31" s="10">
        <v>18</v>
      </c>
      <c r="B31" s="10">
        <v>852</v>
      </c>
      <c r="C31" s="10">
        <v>85218</v>
      </c>
      <c r="D31" s="10">
        <v>6060</v>
      </c>
      <c r="E31" s="37" t="s">
        <v>29</v>
      </c>
      <c r="F31" s="51">
        <v>8000</v>
      </c>
      <c r="G31" s="52"/>
      <c r="H31" s="52"/>
      <c r="I31" s="52"/>
      <c r="J31" s="19"/>
      <c r="K31" s="19"/>
      <c r="L31" s="27"/>
      <c r="M31" s="28">
        <v>2000</v>
      </c>
      <c r="N31" s="53">
        <f t="shared" si="0"/>
        <v>6000</v>
      </c>
    </row>
    <row r="32" spans="1:14" ht="25.5">
      <c r="A32" s="10">
        <v>19</v>
      </c>
      <c r="B32" s="10">
        <v>801</v>
      </c>
      <c r="C32" s="10">
        <v>80130</v>
      </c>
      <c r="D32" s="10">
        <v>6050</v>
      </c>
      <c r="E32" s="16" t="s">
        <v>33</v>
      </c>
      <c r="F32" s="17">
        <v>470048</v>
      </c>
      <c r="G32" s="18"/>
      <c r="H32" s="18"/>
      <c r="I32" s="18">
        <f>SUM(F32:G32)</f>
        <v>470048</v>
      </c>
      <c r="J32" s="19"/>
      <c r="K32" s="19"/>
      <c r="L32" s="25"/>
      <c r="M32" s="26"/>
      <c r="N32" s="22">
        <f t="shared" si="0"/>
        <v>470048</v>
      </c>
    </row>
    <row r="33" spans="1:14" ht="32.25" customHeight="1">
      <c r="A33" s="38">
        <v>20</v>
      </c>
      <c r="B33" s="38">
        <v>854</v>
      </c>
      <c r="C33" s="38">
        <v>85403</v>
      </c>
      <c r="D33" s="38">
        <v>6050</v>
      </c>
      <c r="E33" s="39" t="s">
        <v>18</v>
      </c>
      <c r="F33" s="40">
        <v>65000</v>
      </c>
      <c r="G33" s="41"/>
      <c r="H33" s="41"/>
      <c r="I33" s="41">
        <f>SUM(F33:G33)</f>
        <v>65000</v>
      </c>
      <c r="J33" s="19"/>
      <c r="K33" s="19"/>
      <c r="L33" s="20"/>
      <c r="M33" s="21"/>
      <c r="N33" s="26">
        <f>SUM(F33+L33-M33)</f>
        <v>65000</v>
      </c>
    </row>
    <row r="34" spans="1:14" ht="32.25" customHeight="1" thickBot="1">
      <c r="A34" s="38">
        <v>21</v>
      </c>
      <c r="B34" s="38">
        <v>854</v>
      </c>
      <c r="C34" s="38">
        <v>85403</v>
      </c>
      <c r="D34" s="38">
        <v>6060</v>
      </c>
      <c r="E34" s="39" t="s">
        <v>35</v>
      </c>
      <c r="F34" s="40">
        <v>10000</v>
      </c>
      <c r="G34" s="41"/>
      <c r="H34" s="41"/>
      <c r="I34" s="41">
        <f>SUM(F34:G34)</f>
        <v>10000</v>
      </c>
      <c r="J34" s="19"/>
      <c r="K34" s="19"/>
      <c r="L34" s="20"/>
      <c r="M34" s="21"/>
      <c r="N34" s="50">
        <f t="shared" si="0"/>
        <v>10000</v>
      </c>
    </row>
    <row r="35" spans="1:14" s="45" customFormat="1" ht="24.75" customHeight="1">
      <c r="A35" s="42"/>
      <c r="B35" s="42"/>
      <c r="C35" s="42"/>
      <c r="D35" s="42"/>
      <c r="E35" s="43" t="s">
        <v>5</v>
      </c>
      <c r="F35" s="44">
        <f>SUM(F12:F34)</f>
        <v>4597859</v>
      </c>
      <c r="G35" s="44">
        <f aca="true" t="shared" si="1" ref="G35:N35">SUM(G12:G34)</f>
        <v>0</v>
      </c>
      <c r="H35" s="44">
        <f t="shared" si="1"/>
        <v>0</v>
      </c>
      <c r="I35" s="44">
        <f t="shared" si="1"/>
        <v>2387758</v>
      </c>
      <c r="J35" s="44">
        <f t="shared" si="1"/>
        <v>0</v>
      </c>
      <c r="K35" s="44">
        <f t="shared" si="1"/>
        <v>0</v>
      </c>
      <c r="L35" s="44">
        <f t="shared" si="1"/>
        <v>226500</v>
      </c>
      <c r="M35" s="44">
        <f t="shared" si="1"/>
        <v>271505</v>
      </c>
      <c r="N35" s="44">
        <f t="shared" si="1"/>
        <v>4552854</v>
      </c>
    </row>
    <row r="36" spans="10:12" ht="12.75">
      <c r="J36" s="4"/>
      <c r="K36" s="4"/>
      <c r="L36" s="4"/>
    </row>
    <row r="37" spans="10:12" ht="12.75">
      <c r="J37" s="4"/>
      <c r="K37" s="4"/>
      <c r="L37" s="4"/>
    </row>
    <row r="38" spans="10:12" ht="12.75">
      <c r="J38" s="4"/>
      <c r="K38" s="4"/>
      <c r="L38" s="4"/>
    </row>
    <row r="39" spans="10:12" ht="12.75">
      <c r="J39" s="4"/>
      <c r="K39" s="4"/>
      <c r="L39" s="4"/>
    </row>
    <row r="40" spans="10:12" ht="12.75">
      <c r="J40" s="4"/>
      <c r="K40" s="4"/>
      <c r="L40" s="4"/>
    </row>
    <row r="41" spans="10:12" ht="12.75">
      <c r="J41" s="4"/>
      <c r="K41" s="4"/>
      <c r="L41" s="4"/>
    </row>
  </sheetData>
  <mergeCells count="1">
    <mergeCell ref="A8:F8"/>
  </mergeCells>
  <printOptions horizontalCentered="1"/>
  <pageMargins left="0.3937007874015748" right="0.1968503937007874" top="0" bottom="0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2006-12-29T12:00:07Z</cp:lastPrinted>
  <dcterms:created xsi:type="dcterms:W3CDTF">2003-05-13T07:58:22Z</dcterms:created>
  <dcterms:modified xsi:type="dcterms:W3CDTF">2006-12-29T12:00:43Z</dcterms:modified>
  <cp:category/>
  <cp:version/>
  <cp:contentType/>
  <cp:contentStatus/>
</cp:coreProperties>
</file>