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ykonanie planu finansowego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<sst xmlns="http://schemas.openxmlformats.org/spreadsheetml/2006/main" count="64" uniqueCount="51">
  <si>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Lp</t>
  </si>
  <si>
    <t>Wyszczególnienie</t>
  </si>
  <si>
    <t>I</t>
  </si>
  <si>
    <t>Przychody ze sprzedaży produktów, towarów i materiałów</t>
  </si>
  <si>
    <t>Przychody ze sprzedaży usług medycznych do NFZ</t>
  </si>
  <si>
    <t>II</t>
  </si>
  <si>
    <t>Pozostałe przychody operacyjne</t>
  </si>
  <si>
    <t>III</t>
  </si>
  <si>
    <t>Przychody finansowe</t>
  </si>
  <si>
    <t>IV</t>
  </si>
  <si>
    <t>Ogółem przychody</t>
  </si>
  <si>
    <t>Przychody ze sprzedaży pozostałych usług</t>
  </si>
  <si>
    <t>A.    Plan przychodów</t>
  </si>
  <si>
    <t>B. Plan kosztów</t>
  </si>
  <si>
    <t>Koszty rodzajowe</t>
  </si>
  <si>
    <t>Materiały i energia</t>
  </si>
  <si>
    <t>Usługi obce</t>
  </si>
  <si>
    <t>Podatki i opłaty</t>
  </si>
  <si>
    <t>Wynagrodzenia</t>
  </si>
  <si>
    <t>Amortyzacja</t>
  </si>
  <si>
    <t>Pozostałe koszty</t>
  </si>
  <si>
    <t>Pozostałe koszty operacyjne</t>
  </si>
  <si>
    <t>Koszty finansowe</t>
  </si>
  <si>
    <t>Ogółem koszty</t>
  </si>
  <si>
    <t xml:space="preserve"> Szpitala Powiatowego im. A.Sokołowskiego w Złotowie</t>
  </si>
  <si>
    <t>C. Wynik finansowy</t>
  </si>
  <si>
    <t>Zysk brutto</t>
  </si>
  <si>
    <t>Wykonanie Planu finansowego</t>
  </si>
  <si>
    <t>Plan roczny</t>
  </si>
  <si>
    <t>Dynamika w %</t>
  </si>
  <si>
    <t>Świadczenia na rzecz pracownków</t>
  </si>
  <si>
    <t>w tym:</t>
  </si>
  <si>
    <t xml:space="preserve">D. </t>
  </si>
  <si>
    <t>Zobowiązania</t>
  </si>
  <si>
    <t>w tym zobowiązania wymagalne</t>
  </si>
  <si>
    <t>Strata brutto</t>
  </si>
  <si>
    <t>Należności wymagalne</t>
  </si>
  <si>
    <t>za rok  2006 r.</t>
  </si>
  <si>
    <t>Stan należności i zobowiązań na dzień 31.12.2006 r.</t>
  </si>
  <si>
    <t>Wykonanie    za 12 miesięcy</t>
  </si>
  <si>
    <t xml:space="preserve">Wykonanie    za 12 miesięcy </t>
  </si>
  <si>
    <t>V</t>
  </si>
  <si>
    <t>Dotacje na cele inwestycyjne</t>
  </si>
  <si>
    <t xml:space="preserve">VI </t>
  </si>
  <si>
    <t>Dotacje celowe</t>
  </si>
  <si>
    <t>Razem przychody</t>
  </si>
  <si>
    <t>VII</t>
  </si>
  <si>
    <t>Wydatki majątkowe</t>
  </si>
  <si>
    <t>Koszty ogółem</t>
  </si>
  <si>
    <t>VI</t>
  </si>
  <si>
    <t>Załącznik Nr 1 do Sprawozdania z wykonania planu finansowego za 2006 rok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</si>
</sst>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</numFmts>
  <fonts count="6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2" fontId="1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2" fillId="0" borderId="8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1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5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2" fillId="0" borderId="8" xfId="0" applyFont="1" applyBorder="1" applyAlignment="1">
      <alignment/>
    </xf>
    <xf numFmtId="1" fontId="1" fillId="0" borderId="4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1" fontId="2" fillId="0" borderId="4" xfId="0" applyNumberFormat="1" applyFont="1" applyBorder="1" applyAlignment="1">
      <alignment/>
    </xf>
    <xf numFmtId="0" fontId="0" fillId="0" borderId="2" xfId="0" applyFont="1" applyBorder="1" applyAlignment="1">
      <alignment/>
    </xf>
    <xf numFmtId="1" fontId="1" fillId="0" borderId="2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1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/>
    </xf>
    <xf numFmtId="1" fontId="2" fillId="2" borderId="20" xfId="0" applyNumberFormat="1" applyFont="1" applyFill="1" applyBorder="1" applyAlignment="1">
      <alignment/>
    </xf>
    <xf numFmtId="2" fontId="2" fillId="2" borderId="21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" fontId="2" fillId="2" borderId="8" xfId="0" applyNumberFormat="1" applyFont="1" applyFill="1" applyBorder="1" applyAlignment="1">
      <alignment/>
    </xf>
    <xf numFmtId="0" fontId="4" fillId="2" borderId="8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2" fillId="2" borderId="19" xfId="0" applyNumberFormat="1" applyFont="1" applyFill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2" borderId="2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4" fontId="2" fillId="2" borderId="24" xfId="0" applyNumberFormat="1" applyFont="1" applyFill="1" applyBorder="1" applyAlignment="1">
      <alignment/>
    </xf>
    <xf numFmtId="4" fontId="2" fillId="2" borderId="25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4" fontId="2" fillId="2" borderId="26" xfId="0" applyNumberFormat="1" applyFont="1" applyFill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0" fillId="0" borderId="33" xfId="0" applyNumberFormat="1" applyBorder="1" applyAlignment="1">
      <alignment/>
    </xf>
    <xf numFmtId="4" fontId="2" fillId="0" borderId="30" xfId="0" applyNumberFormat="1" applyFont="1" applyBorder="1" applyAlignment="1">
      <alignment wrapText="1"/>
    </xf>
    <xf numFmtId="4" fontId="4" fillId="0" borderId="35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6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4.625" style="0" customWidth="1"/>
    <col min="2" max="2" width="37.875" style="0" customWidth="1"/>
    <col min="3" max="3" width="15.625" style="0" customWidth="1"/>
    <col min="4" max="4" width="16.75390625" style="0" customWidth="1"/>
    <col min="5" max="5" width="15.625" style="0" customWidth="1"/>
  </cols>
  <sheetData>
    <row r="1" spans="1:16" ht="15.75">
      <c r="A1" s="99" t="s">
        <v>27</v>
      </c>
      <c r="B1" s="99"/>
      <c r="C1" s="99"/>
      <c r="D1" s="99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00" t="s">
        <v>24</v>
      </c>
      <c r="B2" s="100"/>
      <c r="C2" s="100"/>
      <c r="D2" s="100"/>
      <c r="E2" s="100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101" t="s">
        <v>37</v>
      </c>
      <c r="B3" s="101"/>
      <c r="C3" s="101"/>
      <c r="D3" s="101"/>
      <c r="E3" s="10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56.25">
      <c r="A4" s="70"/>
      <c r="B4" s="70"/>
      <c r="C4" s="70"/>
      <c r="D4" s="1"/>
      <c r="E4" s="102" t="s">
        <v>50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70"/>
      <c r="B5" s="70"/>
      <c r="C5" s="7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70"/>
      <c r="B6" s="70"/>
      <c r="C6" s="7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2" t="s">
        <v>12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.75" customHeight="1" thickBot="1">
      <c r="A9" s="57" t="s">
        <v>0</v>
      </c>
      <c r="B9" s="58" t="s">
        <v>1</v>
      </c>
      <c r="C9" s="58" t="s">
        <v>28</v>
      </c>
      <c r="D9" s="55" t="s">
        <v>39</v>
      </c>
      <c r="E9" s="56" t="s">
        <v>29</v>
      </c>
      <c r="F9" s="29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2.25" customHeight="1" thickBot="1">
      <c r="A10" s="7" t="s">
        <v>2</v>
      </c>
      <c r="B10" s="35" t="s">
        <v>3</v>
      </c>
      <c r="C10" s="36">
        <v>18719300</v>
      </c>
      <c r="D10" s="33">
        <v>19684315.89</v>
      </c>
      <c r="E10" s="40">
        <f>(D10/C10*100)</f>
        <v>105.15519218133159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3.25" customHeight="1">
      <c r="A11" s="22">
        <v>1</v>
      </c>
      <c r="B11" s="23" t="s">
        <v>4</v>
      </c>
      <c r="C11" s="24">
        <v>17933000</v>
      </c>
      <c r="D11" s="62">
        <v>19113665.27</v>
      </c>
      <c r="E11" s="39">
        <f>(D11/C11*100)</f>
        <v>106.5837577092511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7" customHeight="1" thickBot="1">
      <c r="A12" s="9">
        <v>2</v>
      </c>
      <c r="B12" s="37" t="s">
        <v>11</v>
      </c>
      <c r="C12" s="38">
        <v>786300</v>
      </c>
      <c r="D12" s="63">
        <v>570650.62</v>
      </c>
      <c r="E12" s="15">
        <f>(D12/C12*100)</f>
        <v>72.57415998982577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5.5" customHeight="1" thickBot="1">
      <c r="A13" s="27" t="s">
        <v>5</v>
      </c>
      <c r="B13" s="28" t="s">
        <v>6</v>
      </c>
      <c r="C13" s="34">
        <v>915600</v>
      </c>
      <c r="D13" s="64">
        <v>813068.33</v>
      </c>
      <c r="E13" s="45">
        <f>(D13/C13*100)</f>
        <v>88.80169615552643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4.75" customHeight="1">
      <c r="A14" s="16" t="s">
        <v>7</v>
      </c>
      <c r="B14" s="14" t="s">
        <v>8</v>
      </c>
      <c r="C14" s="46">
        <v>35000</v>
      </c>
      <c r="D14" s="65">
        <v>25992.84</v>
      </c>
      <c r="E14" s="15">
        <f>(D14/C14*100)</f>
        <v>74.26525714285714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4.75" customHeight="1">
      <c r="A15" s="71" t="s">
        <v>9</v>
      </c>
      <c r="B15" s="72" t="s">
        <v>45</v>
      </c>
      <c r="C15" s="73">
        <f>SUM(C11:C14)</f>
        <v>19669900</v>
      </c>
      <c r="D15" s="73">
        <f>SUM(D11:D14)</f>
        <v>20523377.06</v>
      </c>
      <c r="E15" s="73">
        <f>D15*100/C15</f>
        <v>104.33900050330708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4.75" customHeight="1" thickBot="1">
      <c r="A16" s="74" t="s">
        <v>41</v>
      </c>
      <c r="B16" s="72" t="s">
        <v>42</v>
      </c>
      <c r="C16" s="75">
        <v>449100</v>
      </c>
      <c r="D16" s="73">
        <v>456600</v>
      </c>
      <c r="E16" s="61">
        <f>D16*100/C16</f>
        <v>101.67000668002672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4.75" customHeight="1" thickBot="1" thickTop="1">
      <c r="A17" s="80" t="s">
        <v>43</v>
      </c>
      <c r="B17" s="81" t="s">
        <v>44</v>
      </c>
      <c r="C17" s="82">
        <v>68500</v>
      </c>
      <c r="D17" s="77">
        <v>68496.5</v>
      </c>
      <c r="E17" s="61">
        <f>D17*100/C17</f>
        <v>99.9948905109489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4.75" customHeight="1" thickTop="1">
      <c r="A18" s="80" t="s">
        <v>46</v>
      </c>
      <c r="B18" s="78" t="s">
        <v>10</v>
      </c>
      <c r="C18" s="76">
        <f>C15+C16+C17</f>
        <v>20187500</v>
      </c>
      <c r="D18" s="79">
        <f>D15+D16+D17</f>
        <v>21048473.56</v>
      </c>
      <c r="E18" s="77">
        <f>D18*100/C18</f>
        <v>104.26488450773992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1"/>
      <c r="B19" s="1"/>
      <c r="C19" s="1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1"/>
      <c r="B20" s="1"/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"/>
      <c r="B21" s="1"/>
      <c r="C21" s="1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>
      <c r="A22" s="2" t="s">
        <v>13</v>
      </c>
      <c r="B22" s="1"/>
      <c r="C22" s="1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 thickBot="1">
      <c r="A23" s="1"/>
      <c r="B23" s="1"/>
      <c r="C23" s="1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7" thickBot="1">
      <c r="A24" s="52" t="s">
        <v>0</v>
      </c>
      <c r="B24" s="53" t="s">
        <v>1</v>
      </c>
      <c r="C24" s="54" t="s">
        <v>28</v>
      </c>
      <c r="D24" s="55" t="s">
        <v>40</v>
      </c>
      <c r="E24" s="56" t="s">
        <v>29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21.75" customHeight="1">
      <c r="A25" s="10" t="s">
        <v>2</v>
      </c>
      <c r="B25" s="11" t="s">
        <v>14</v>
      </c>
      <c r="C25" s="19">
        <v>19596800</v>
      </c>
      <c r="D25" s="32">
        <v>20243066.01</v>
      </c>
      <c r="E25" s="39">
        <f>(D25/C25*100)</f>
        <v>103.29781397983344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 customHeight="1">
      <c r="A26" s="10"/>
      <c r="B26" s="31" t="s">
        <v>31</v>
      </c>
      <c r="C26" s="19"/>
      <c r="D26" s="62"/>
      <c r="E26" s="2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4">
        <v>1</v>
      </c>
      <c r="B27" s="3" t="s">
        <v>15</v>
      </c>
      <c r="C27" s="20">
        <v>3601600</v>
      </c>
      <c r="D27" s="66">
        <v>3745362.98</v>
      </c>
      <c r="E27" s="39">
        <f aca="true" t="shared" si="0" ref="E27:E38">(D27/C27*100)</f>
        <v>103.99164204797869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4">
        <v>2</v>
      </c>
      <c r="B28" s="3" t="s">
        <v>16</v>
      </c>
      <c r="C28" s="20">
        <v>3380900</v>
      </c>
      <c r="D28" s="66">
        <v>3624103.36</v>
      </c>
      <c r="E28" s="39">
        <f t="shared" si="0"/>
        <v>107.1934502647224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4">
        <v>3</v>
      </c>
      <c r="B29" s="3" t="s">
        <v>17</v>
      </c>
      <c r="C29" s="20">
        <v>95700</v>
      </c>
      <c r="D29" s="66">
        <v>95301.73</v>
      </c>
      <c r="E29" s="39">
        <f t="shared" si="0"/>
        <v>99.58383490073145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4">
        <v>4</v>
      </c>
      <c r="B30" s="3" t="s">
        <v>18</v>
      </c>
      <c r="C30" s="20">
        <v>9399500</v>
      </c>
      <c r="D30" s="66">
        <v>9524508.88</v>
      </c>
      <c r="E30" s="39">
        <f t="shared" si="0"/>
        <v>101.32995244427896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4">
        <v>5</v>
      </c>
      <c r="B31" s="30" t="s">
        <v>30</v>
      </c>
      <c r="C31" s="20">
        <v>1993900</v>
      </c>
      <c r="D31" s="66">
        <v>1980965.13</v>
      </c>
      <c r="E31" s="39">
        <f t="shared" si="0"/>
        <v>99.35127789758764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4">
        <v>6</v>
      </c>
      <c r="B32" s="3" t="s">
        <v>19</v>
      </c>
      <c r="C32" s="20">
        <v>1050700</v>
      </c>
      <c r="D32" s="66">
        <v>1149236.56</v>
      </c>
      <c r="E32" s="39">
        <f t="shared" si="0"/>
        <v>109.37818216427144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 thickBot="1">
      <c r="A33" s="9">
        <v>7</v>
      </c>
      <c r="B33" s="6" t="s">
        <v>20</v>
      </c>
      <c r="C33" s="21">
        <v>74500</v>
      </c>
      <c r="D33" s="63">
        <v>123646.23</v>
      </c>
      <c r="E33" s="15">
        <f t="shared" si="0"/>
        <v>165.96809395973153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1" customHeight="1" thickBot="1">
      <c r="A34" s="7" t="s">
        <v>5</v>
      </c>
      <c r="B34" s="8" t="s">
        <v>21</v>
      </c>
      <c r="C34" s="18">
        <v>30000</v>
      </c>
      <c r="D34" s="67">
        <v>156500.79</v>
      </c>
      <c r="E34" s="40">
        <f t="shared" si="0"/>
        <v>521.6693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9.5" customHeight="1">
      <c r="A35" s="41" t="s">
        <v>7</v>
      </c>
      <c r="B35" s="42" t="s">
        <v>22</v>
      </c>
      <c r="C35" s="43">
        <v>36000</v>
      </c>
      <c r="D35" s="68">
        <v>29420.9</v>
      </c>
      <c r="E35" s="44">
        <f t="shared" si="0"/>
        <v>81.72472222222223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6.5" thickBot="1">
      <c r="A36" s="48" t="s">
        <v>9</v>
      </c>
      <c r="B36" s="49" t="s">
        <v>23</v>
      </c>
      <c r="C36" s="50">
        <f>(C25+C34+C35)</f>
        <v>19662800</v>
      </c>
      <c r="D36" s="69">
        <f>SUM(D27:D35)</f>
        <v>20429046.56</v>
      </c>
      <c r="E36" s="51">
        <f t="shared" si="0"/>
        <v>103.8969351262282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4" ht="17.25" thickBot="1" thickTop="1">
      <c r="A37" s="48" t="s">
        <v>41</v>
      </c>
      <c r="B37" s="49" t="s">
        <v>47</v>
      </c>
      <c r="C37" s="50">
        <v>880000</v>
      </c>
      <c r="D37" s="69">
        <v>934555.11</v>
      </c>
      <c r="E37" s="51">
        <f t="shared" si="0"/>
        <v>106.19944431818182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7.25" thickBot="1" thickTop="1">
      <c r="A38" s="48" t="s">
        <v>49</v>
      </c>
      <c r="B38" s="49" t="s">
        <v>48</v>
      </c>
      <c r="C38" s="50">
        <f>C36+C37</f>
        <v>20542800</v>
      </c>
      <c r="D38" s="69">
        <f>D36+D37</f>
        <v>21363601.669999998</v>
      </c>
      <c r="E38" s="51">
        <f t="shared" si="0"/>
        <v>103.9955686177152</v>
      </c>
      <c r="F38" s="1"/>
      <c r="G38" s="1"/>
      <c r="H38" s="1"/>
      <c r="I38" s="1"/>
      <c r="J38" s="1"/>
      <c r="K38" s="1"/>
      <c r="L38" s="1"/>
      <c r="M38" s="1"/>
      <c r="N38" s="1"/>
    </row>
    <row r="39" spans="1:16" ht="15.75" thickTop="1">
      <c r="A39" s="1"/>
      <c r="B39" s="1"/>
      <c r="C39" s="26"/>
      <c r="D39" s="1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C40" s="26"/>
      <c r="D40" s="1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26"/>
      <c r="D41" s="1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26"/>
      <c r="D42" s="1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26"/>
      <c r="D43" s="1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26"/>
      <c r="D44" s="1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>
      <c r="A45" s="12" t="s">
        <v>25</v>
      </c>
      <c r="B45" s="12"/>
      <c r="C45" s="26"/>
      <c r="D45" s="1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6.5" thickBot="1">
      <c r="A46" s="12"/>
      <c r="B46" s="12"/>
      <c r="C46" s="26"/>
      <c r="D46" s="1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>
      <c r="A47" s="59" t="s">
        <v>2</v>
      </c>
      <c r="B47" s="60" t="s">
        <v>26</v>
      </c>
      <c r="C47" s="68">
        <f>(C15-C36)</f>
        <v>7100</v>
      </c>
      <c r="D47" s="90">
        <v>94330.5</v>
      </c>
      <c r="E47" s="4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6.5" thickBot="1">
      <c r="A48" s="83" t="s">
        <v>5</v>
      </c>
      <c r="B48" s="84" t="s">
        <v>35</v>
      </c>
      <c r="C48" s="91"/>
      <c r="D48" s="92"/>
      <c r="E48" s="4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>
      <c r="A52" s="2" t="s">
        <v>32</v>
      </c>
      <c r="B52" s="2" t="s">
        <v>38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85" t="s">
        <v>2</v>
      </c>
      <c r="B54" s="86" t="s">
        <v>36</v>
      </c>
      <c r="C54" s="97">
        <v>131939.54</v>
      </c>
      <c r="D54" s="9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87" t="s">
        <v>5</v>
      </c>
      <c r="B55" s="5" t="s">
        <v>33</v>
      </c>
      <c r="C55" s="93">
        <v>2721958</v>
      </c>
      <c r="D55" s="9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 thickBot="1">
      <c r="A56" s="88"/>
      <c r="B56" s="89" t="s">
        <v>34</v>
      </c>
      <c r="C56" s="95">
        <v>240931.21</v>
      </c>
      <c r="D56" s="9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</sheetData>
  <mergeCells count="6">
    <mergeCell ref="C55:D55"/>
    <mergeCell ref="C56:D56"/>
    <mergeCell ref="C54:D54"/>
    <mergeCell ref="A1:E1"/>
    <mergeCell ref="A2:E2"/>
    <mergeCell ref="A3:E3"/>
  </mergeCells>
  <printOptions/>
  <pageMargins left="0.5905511811023623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Compaq</cp:lastModifiedBy>
  <cp:lastPrinted>2007-03-20T08:55:15Z</cp:lastPrinted>
  <dcterms:created xsi:type="dcterms:W3CDTF">1997-02-26T13:46:56Z</dcterms:created>
  <dcterms:modified xsi:type="dcterms:W3CDTF">2007-03-20T08:57:11Z</dcterms:modified>
  <cp:category/>
  <cp:version/>
  <cp:contentType/>
  <cp:contentStatus/>
</cp:coreProperties>
</file>